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\Dropbox\00 - Artigos - Site\0 - 2019-2\Estatística Indutiva\"/>
    </mc:Choice>
  </mc:AlternateContent>
  <xr:revisionPtr revIDLastSave="0" documentId="13_ncr:1_{8CE0F338-7201-47C0-87C9-15F97F7FC4F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gressã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I9" i="2"/>
  <c r="J9" i="2"/>
  <c r="K9" i="2"/>
  <c r="L9" i="2"/>
  <c r="M9" i="2"/>
  <c r="N9" i="2"/>
  <c r="O9" i="2"/>
  <c r="H8" i="2"/>
  <c r="I8" i="2"/>
  <c r="J8" i="2"/>
  <c r="K8" i="2"/>
  <c r="L8" i="2"/>
  <c r="M8" i="2"/>
  <c r="N8" i="2"/>
  <c r="O8" i="2"/>
  <c r="G4" i="2" l="1"/>
  <c r="H4" i="2"/>
  <c r="I4" i="2"/>
  <c r="J4" i="2"/>
  <c r="K4" i="2"/>
  <c r="L4" i="2"/>
  <c r="M4" i="2"/>
  <c r="N4" i="2"/>
  <c r="O4" i="2"/>
  <c r="G5" i="2"/>
  <c r="H5" i="2"/>
  <c r="I5" i="2"/>
  <c r="J5" i="2"/>
  <c r="K5" i="2"/>
  <c r="L5" i="2"/>
  <c r="M5" i="2"/>
  <c r="N5" i="2"/>
  <c r="O5" i="2"/>
  <c r="G6" i="2"/>
  <c r="H6" i="2"/>
  <c r="I6" i="2"/>
  <c r="J6" i="2"/>
  <c r="K6" i="2"/>
  <c r="L6" i="2"/>
  <c r="M6" i="2"/>
  <c r="N6" i="2"/>
  <c r="O6" i="2"/>
  <c r="C6" i="2" l="1"/>
  <c r="D6" i="2"/>
  <c r="E6" i="2"/>
  <c r="F6" i="2"/>
  <c r="D4" i="2"/>
  <c r="E4" i="2"/>
  <c r="F4" i="2"/>
  <c r="D5" i="2"/>
  <c r="E5" i="2"/>
  <c r="F5" i="2"/>
  <c r="C5" i="2"/>
  <c r="C4" i="2"/>
  <c r="C14" i="2" l="1"/>
  <c r="C13" i="2"/>
  <c r="C16" i="2" l="1"/>
  <c r="C18" i="2"/>
  <c r="C15" i="2"/>
  <c r="C17" i="2" l="1"/>
  <c r="F13" i="2" l="1"/>
  <c r="F16" i="2" l="1"/>
  <c r="E8" i="2" s="1"/>
  <c r="E9" i="2" s="1"/>
  <c r="G8" i="2" l="1"/>
  <c r="G9" i="2" s="1"/>
  <c r="D8" i="2"/>
  <c r="D9" i="2" s="1"/>
  <c r="L18" i="2"/>
  <c r="F8" i="2"/>
  <c r="F9" i="2" s="1"/>
  <c r="C8" i="2"/>
  <c r="C9" i="2" s="1"/>
  <c r="L14" i="2"/>
  <c r="M17" i="2"/>
</calcChain>
</file>

<file path=xl/sharedStrings.xml><?xml version="1.0" encoding="utf-8"?>
<sst xmlns="http://schemas.openxmlformats.org/spreadsheetml/2006/main" count="33" uniqueCount="28">
  <si>
    <t>x</t>
  </si>
  <si>
    <t>y</t>
  </si>
  <si>
    <t>xy</t>
  </si>
  <si>
    <t>n</t>
  </si>
  <si>
    <t>Somatórios</t>
  </si>
  <si>
    <t xml:space="preserve">a = </t>
  </si>
  <si>
    <t xml:space="preserve">b = </t>
  </si>
  <si>
    <t>Erro</t>
  </si>
  <si>
    <t>Aproximações</t>
  </si>
  <si>
    <t>Regressão - Método dos mínimos quadrados</t>
  </si>
  <si>
    <t>x²</t>
  </si>
  <si>
    <t>y²</t>
  </si>
  <si>
    <t>Dados</t>
  </si>
  <si>
    <t>Equação</t>
  </si>
  <si>
    <t>y*</t>
  </si>
  <si>
    <t>X</t>
  </si>
  <si>
    <t>Y</t>
  </si>
  <si>
    <t>Observações:</t>
  </si>
  <si>
    <t>Nas linhas coloridas digite os valoers para as variáveis.</t>
  </si>
  <si>
    <t>Note que os valores para as aproximações podem diferir um pouco dos valores digitados.</t>
  </si>
  <si>
    <t>Nos campos amarelos você pode colocar valores de x ou de y para verificar o par dele estimado com a equação.</t>
  </si>
  <si>
    <t>valores de x --&gt;</t>
  </si>
  <si>
    <t>valoers de y --&gt;</t>
  </si>
  <si>
    <t>Se necessário, arraste as fórmulas ao lado, ou apague as fórmulas, de acordo com a quantidade de valores usado.</t>
  </si>
  <si>
    <t>https://profiore.com/</t>
  </si>
  <si>
    <t>Atualização 26/08/19</t>
  </si>
  <si>
    <t>Dependendo do 'tamanho' dos valores use mais (ou menos) casas decimais.</t>
  </si>
  <si>
    <t>Caso precise arraste mais as fórmulas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</si>
</sst>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1" xfId="0" applyBorder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0" xfId="0" applyFont="1" applyFill="1" applyBorder="1" applyAlignment="1" applyProtection="1">
      <alignment horizontal="left"/>
    </xf>
    <xf numFmtId="0" fontId="4" fillId="0" borderId="0" xfId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12</xdr:row>
          <xdr:rowOff>9525</xdr:rowOff>
        </xdr:from>
        <xdr:to>
          <xdr:col>10</xdr:col>
          <xdr:colOff>123825</xdr:colOff>
          <xdr:row>14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15</xdr:row>
          <xdr:rowOff>161925</xdr:rowOff>
        </xdr:from>
        <xdr:to>
          <xdr:col>9</xdr:col>
          <xdr:colOff>571500</xdr:colOff>
          <xdr:row>18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fiore.com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L14" sqref="L14:N15"/>
    </sheetView>
  </sheetViews>
  <sheetFormatPr defaultRowHeight="15" x14ac:dyDescent="0.25"/>
  <cols>
    <col min="1" max="1" width="14.42578125" style="9" customWidth="1"/>
    <col min="2" max="16384" width="9.140625" style="9"/>
  </cols>
  <sheetData>
    <row r="1" spans="1:16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1" customFormat="1" x14ac:dyDescent="0.25">
      <c r="A2" s="5" t="s">
        <v>21</v>
      </c>
      <c r="B2" s="5" t="s">
        <v>0</v>
      </c>
      <c r="C2" s="1">
        <v>2</v>
      </c>
      <c r="D2" s="1">
        <v>4</v>
      </c>
      <c r="E2" s="1">
        <v>7</v>
      </c>
      <c r="F2" s="1">
        <v>10</v>
      </c>
      <c r="G2" s="1">
        <v>13</v>
      </c>
    </row>
    <row r="3" spans="1:16" s="2" customFormat="1" x14ac:dyDescent="0.25">
      <c r="A3" s="6" t="s">
        <v>22</v>
      </c>
      <c r="B3" s="6" t="s">
        <v>1</v>
      </c>
      <c r="C3" s="2">
        <v>2.5</v>
      </c>
      <c r="D3" s="2">
        <v>3.8</v>
      </c>
      <c r="E3" s="2">
        <v>8.1</v>
      </c>
      <c r="F3" s="2">
        <v>9.6</v>
      </c>
      <c r="G3" s="2">
        <v>14.3</v>
      </c>
    </row>
    <row r="4" spans="1:16" s="3" customFormat="1" ht="15" customHeight="1" x14ac:dyDescent="0.25">
      <c r="A4" s="12" t="s">
        <v>23</v>
      </c>
      <c r="B4" s="7" t="s">
        <v>10</v>
      </c>
      <c r="C4" s="8">
        <f>IF(C2="","",C2*C2)</f>
        <v>4</v>
      </c>
      <c r="D4" s="8">
        <f t="shared" ref="D4:F4" si="0">IF(D2="","",D2*D2)</f>
        <v>16</v>
      </c>
      <c r="E4" s="8">
        <f t="shared" si="0"/>
        <v>49</v>
      </c>
      <c r="F4" s="8">
        <f t="shared" si="0"/>
        <v>100</v>
      </c>
      <c r="G4" s="8">
        <f t="shared" ref="G4:O4" si="1">IF(G2="","",G2*G2)</f>
        <v>169</v>
      </c>
      <c r="H4" s="8" t="str">
        <f t="shared" si="1"/>
        <v/>
      </c>
      <c r="I4" s="8" t="str">
        <f t="shared" si="1"/>
        <v/>
      </c>
      <c r="J4" s="8" t="str">
        <f t="shared" si="1"/>
        <v/>
      </c>
      <c r="K4" s="8" t="str">
        <f t="shared" si="1"/>
        <v/>
      </c>
      <c r="L4" s="8" t="str">
        <f t="shared" si="1"/>
        <v/>
      </c>
      <c r="M4" s="8" t="str">
        <f t="shared" si="1"/>
        <v/>
      </c>
      <c r="N4" s="8" t="str">
        <f t="shared" si="1"/>
        <v/>
      </c>
      <c r="O4" s="8" t="str">
        <f t="shared" si="1"/>
        <v/>
      </c>
    </row>
    <row r="5" spans="1:16" s="3" customFormat="1" x14ac:dyDescent="0.25">
      <c r="A5" s="12"/>
      <c r="B5" s="7" t="s">
        <v>11</v>
      </c>
      <c r="C5" s="8">
        <f>IF(C3="","",C3*C3)</f>
        <v>6.25</v>
      </c>
      <c r="D5" s="8">
        <f t="shared" ref="D5:F5" si="2">IF(D3="","",D3*D3)</f>
        <v>14.44</v>
      </c>
      <c r="E5" s="8">
        <f t="shared" si="2"/>
        <v>65.61</v>
      </c>
      <c r="F5" s="8">
        <f t="shared" si="2"/>
        <v>92.16</v>
      </c>
      <c r="G5" s="8">
        <f t="shared" ref="G5:O5" si="3">IF(G3="","",G3*G3)</f>
        <v>204.49</v>
      </c>
      <c r="H5" s="8" t="str">
        <f t="shared" si="3"/>
        <v/>
      </c>
      <c r="I5" s="8" t="str">
        <f t="shared" si="3"/>
        <v/>
      </c>
      <c r="J5" s="8" t="str">
        <f t="shared" si="3"/>
        <v/>
      </c>
      <c r="K5" s="8" t="str">
        <f t="shared" si="3"/>
        <v/>
      </c>
      <c r="L5" s="8" t="str">
        <f t="shared" si="3"/>
        <v/>
      </c>
      <c r="M5" s="8" t="str">
        <f t="shared" si="3"/>
        <v/>
      </c>
      <c r="N5" s="8" t="str">
        <f t="shared" si="3"/>
        <v/>
      </c>
      <c r="O5" s="8" t="str">
        <f t="shared" si="3"/>
        <v/>
      </c>
    </row>
    <row r="6" spans="1:16" s="3" customFormat="1" x14ac:dyDescent="0.25">
      <c r="A6" s="12"/>
      <c r="B6" s="7" t="s">
        <v>2</v>
      </c>
      <c r="C6" s="8">
        <f t="shared" ref="C6:F6" si="4">IF(AND(C2="",C3=""),"",C2*C3)</f>
        <v>5</v>
      </c>
      <c r="D6" s="8">
        <f t="shared" si="4"/>
        <v>15.2</v>
      </c>
      <c r="E6" s="8">
        <f t="shared" si="4"/>
        <v>56.699999999999996</v>
      </c>
      <c r="F6" s="8">
        <f t="shared" si="4"/>
        <v>96</v>
      </c>
      <c r="G6" s="8">
        <f t="shared" ref="G6:O6" si="5">IF(AND(G2="",G3=""),"",G2*G3)</f>
        <v>185.9</v>
      </c>
      <c r="H6" s="8" t="str">
        <f t="shared" si="5"/>
        <v/>
      </c>
      <c r="I6" s="8" t="str">
        <f t="shared" si="5"/>
        <v/>
      </c>
      <c r="J6" s="8" t="str">
        <f t="shared" si="5"/>
        <v/>
      </c>
      <c r="K6" s="8" t="str">
        <f t="shared" si="5"/>
        <v/>
      </c>
      <c r="L6" s="8" t="str">
        <f t="shared" si="5"/>
        <v/>
      </c>
      <c r="M6" s="8" t="str">
        <f t="shared" si="5"/>
        <v/>
      </c>
      <c r="N6" s="8" t="str">
        <f t="shared" si="5"/>
        <v/>
      </c>
      <c r="O6" s="8" t="str">
        <f t="shared" si="5"/>
        <v/>
      </c>
      <c r="P6" s="3" t="s">
        <v>27</v>
      </c>
    </row>
    <row r="7" spans="1:16" x14ac:dyDescent="0.25">
      <c r="A7" s="8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6" x14ac:dyDescent="0.25">
      <c r="A8" s="11" t="s">
        <v>8</v>
      </c>
      <c r="B8" s="7" t="s">
        <v>14</v>
      </c>
      <c r="C8" s="10">
        <f>IF(C2="","",$F$13*C2+$F$16)</f>
        <v>2.1802000000000001</v>
      </c>
      <c r="D8" s="10">
        <f t="shared" ref="D8:O8" si="6">IF(D2="","",$F$13*D2+$F$16)</f>
        <v>4.2878000000000007</v>
      </c>
      <c r="E8" s="10">
        <f t="shared" si="6"/>
        <v>7.4492000000000012</v>
      </c>
      <c r="F8" s="10">
        <f t="shared" si="6"/>
        <v>10.6106</v>
      </c>
      <c r="G8" s="10">
        <f t="shared" si="6"/>
        <v>13.772</v>
      </c>
      <c r="H8" s="10" t="str">
        <f t="shared" si="6"/>
        <v/>
      </c>
      <c r="I8" s="10" t="str">
        <f t="shared" si="6"/>
        <v/>
      </c>
      <c r="J8" s="10" t="str">
        <f t="shared" si="6"/>
        <v/>
      </c>
      <c r="K8" s="10" t="str">
        <f t="shared" si="6"/>
        <v/>
      </c>
      <c r="L8" s="10" t="str">
        <f t="shared" si="6"/>
        <v/>
      </c>
      <c r="M8" s="10" t="str">
        <f t="shared" si="6"/>
        <v/>
      </c>
      <c r="N8" s="10" t="str">
        <f t="shared" si="6"/>
        <v/>
      </c>
      <c r="O8" s="10" t="str">
        <f t="shared" si="6"/>
        <v/>
      </c>
    </row>
    <row r="9" spans="1:16" x14ac:dyDescent="0.25">
      <c r="A9" s="11"/>
      <c r="B9" s="7" t="s">
        <v>7</v>
      </c>
      <c r="C9" s="10">
        <f>IF(C3="","",C8-C3)</f>
        <v>-0.31979999999999986</v>
      </c>
      <c r="D9" s="10">
        <f t="shared" ref="D9:O9" si="7">IF(D3="","",D8-D3)</f>
        <v>0.4878000000000009</v>
      </c>
      <c r="E9" s="10">
        <f t="shared" si="7"/>
        <v>-0.65079999999999849</v>
      </c>
      <c r="F9" s="10">
        <f t="shared" si="7"/>
        <v>1.0106000000000002</v>
      </c>
      <c r="G9" s="10">
        <f t="shared" si="7"/>
        <v>-0.52800000000000047</v>
      </c>
      <c r="H9" s="10" t="str">
        <f t="shared" si="7"/>
        <v/>
      </c>
      <c r="I9" s="10" t="str">
        <f t="shared" si="7"/>
        <v/>
      </c>
      <c r="J9" s="10" t="str">
        <f t="shared" si="7"/>
        <v/>
      </c>
      <c r="K9" s="10" t="str">
        <f t="shared" si="7"/>
        <v/>
      </c>
      <c r="L9" s="10" t="str">
        <f t="shared" si="7"/>
        <v/>
      </c>
      <c r="M9" s="10" t="str">
        <f t="shared" si="7"/>
        <v/>
      </c>
      <c r="N9" s="10" t="str">
        <f t="shared" si="7"/>
        <v/>
      </c>
      <c r="O9" s="10" t="str">
        <f t="shared" si="7"/>
        <v/>
      </c>
    </row>
    <row r="11" spans="1:16" x14ac:dyDescent="0.25">
      <c r="A11" s="14"/>
      <c r="B11" s="15" t="s">
        <v>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6" x14ac:dyDescent="0.25">
      <c r="A12" s="17"/>
      <c r="B12" s="18" t="s">
        <v>4</v>
      </c>
      <c r="C12" s="18"/>
      <c r="D12" s="19"/>
      <c r="E12" s="19"/>
      <c r="F12" s="19"/>
      <c r="G12" s="19"/>
      <c r="H12" s="19"/>
      <c r="I12" s="19"/>
      <c r="J12" s="19"/>
      <c r="K12" s="19"/>
      <c r="L12" s="20" t="s">
        <v>13</v>
      </c>
      <c r="M12" s="20"/>
      <c r="N12" s="20"/>
      <c r="O12" s="21"/>
    </row>
    <row r="13" spans="1:16" ht="15" customHeight="1" x14ac:dyDescent="0.25">
      <c r="A13" s="17"/>
      <c r="B13" s="22" t="s">
        <v>0</v>
      </c>
      <c r="C13" s="23">
        <f>SUM(2:2)</f>
        <v>36</v>
      </c>
      <c r="D13" s="19"/>
      <c r="E13" s="20" t="s">
        <v>5</v>
      </c>
      <c r="F13" s="24">
        <f>ROUND((C18*C17-C13*C14)/(C18*C15-C13*C13),4)</f>
        <v>1.0538000000000001</v>
      </c>
      <c r="G13" s="24"/>
      <c r="H13" s="19"/>
      <c r="I13" s="19"/>
      <c r="J13" s="19"/>
      <c r="K13" s="19"/>
      <c r="L13" s="20"/>
      <c r="M13" s="20"/>
      <c r="N13" s="20"/>
      <c r="O13" s="21"/>
    </row>
    <row r="14" spans="1:16" ht="15" customHeight="1" x14ac:dyDescent="0.25">
      <c r="A14" s="17"/>
      <c r="B14" s="22" t="s">
        <v>1</v>
      </c>
      <c r="C14" s="23">
        <f>SUM(3:3)</f>
        <v>38.299999999999997</v>
      </c>
      <c r="D14" s="19"/>
      <c r="E14" s="20"/>
      <c r="F14" s="24"/>
      <c r="G14" s="24"/>
      <c r="H14" s="19"/>
      <c r="I14" s="19"/>
      <c r="J14" s="19"/>
      <c r="K14" s="19"/>
      <c r="L14" s="25" t="str">
        <f>CONCATENATE("y = ",F13,"x + ",F16)</f>
        <v>y = 1,0538x + 0,0726</v>
      </c>
      <c r="M14" s="25"/>
      <c r="N14" s="25"/>
      <c r="O14" s="21"/>
    </row>
    <row r="15" spans="1:16" ht="15" customHeight="1" x14ac:dyDescent="0.25">
      <c r="A15" s="17"/>
      <c r="B15" s="22" t="s">
        <v>10</v>
      </c>
      <c r="C15" s="23">
        <f>SUM(4:4)</f>
        <v>338</v>
      </c>
      <c r="D15" s="19"/>
      <c r="E15" s="20"/>
      <c r="F15" s="24"/>
      <c r="G15" s="24"/>
      <c r="H15" s="19"/>
      <c r="I15" s="19"/>
      <c r="J15" s="19"/>
      <c r="K15" s="19"/>
      <c r="L15" s="25"/>
      <c r="M15" s="25"/>
      <c r="N15" s="25"/>
      <c r="O15" s="21"/>
    </row>
    <row r="16" spans="1:16" ht="15" customHeight="1" x14ac:dyDescent="0.25">
      <c r="A16" s="17"/>
      <c r="B16" s="22" t="s">
        <v>11</v>
      </c>
      <c r="C16" s="23">
        <f>SUM(5:5)</f>
        <v>382.95</v>
      </c>
      <c r="D16" s="19"/>
      <c r="E16" s="20" t="s">
        <v>6</v>
      </c>
      <c r="F16" s="24">
        <f>ROUND((C14-F13*C13)/C18,4)</f>
        <v>7.2599999999999998E-2</v>
      </c>
      <c r="G16" s="24"/>
      <c r="H16" s="19"/>
      <c r="I16" s="19"/>
      <c r="J16" s="19"/>
      <c r="K16" s="19"/>
      <c r="L16" s="26" t="s">
        <v>15</v>
      </c>
      <c r="M16" s="26" t="s">
        <v>16</v>
      </c>
      <c r="N16" s="19"/>
      <c r="O16" s="21"/>
    </row>
    <row r="17" spans="1:15" ht="15" customHeight="1" x14ac:dyDescent="0.25">
      <c r="A17" s="17"/>
      <c r="B17" s="22" t="s">
        <v>2</v>
      </c>
      <c r="C17" s="23">
        <f>SUM(6:6)</f>
        <v>358.79999999999995</v>
      </c>
      <c r="D17" s="19"/>
      <c r="E17" s="20"/>
      <c r="F17" s="24"/>
      <c r="G17" s="24"/>
      <c r="H17" s="19"/>
      <c r="I17" s="19"/>
      <c r="J17" s="19"/>
      <c r="K17" s="19"/>
      <c r="L17" s="4">
        <v>7</v>
      </c>
      <c r="M17" s="27">
        <f>F13*L17+F16</f>
        <v>7.4492000000000012</v>
      </c>
      <c r="N17" s="19"/>
      <c r="O17" s="21"/>
    </row>
    <row r="18" spans="1:15" ht="15" customHeight="1" x14ac:dyDescent="0.25">
      <c r="A18" s="17"/>
      <c r="B18" s="22" t="s">
        <v>3</v>
      </c>
      <c r="C18" s="23">
        <f>COUNT(2:2)</f>
        <v>5</v>
      </c>
      <c r="D18" s="19"/>
      <c r="E18" s="20"/>
      <c r="F18" s="24"/>
      <c r="G18" s="24"/>
      <c r="H18" s="19"/>
      <c r="I18" s="19"/>
      <c r="J18" s="19"/>
      <c r="K18" s="19"/>
      <c r="L18" s="28">
        <f>(M18-F16)/F13</f>
        <v>23.65477320174606</v>
      </c>
      <c r="M18" s="4">
        <v>25</v>
      </c>
      <c r="N18" s="19"/>
      <c r="O18" s="21"/>
    </row>
    <row r="19" spans="1:15" x14ac:dyDescent="0.25">
      <c r="A19" s="29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</row>
    <row r="21" spans="1:15" x14ac:dyDescent="0.25">
      <c r="B21" s="33" t="s">
        <v>17</v>
      </c>
      <c r="O21" s="34" t="s">
        <v>24</v>
      </c>
    </row>
    <row r="22" spans="1:15" x14ac:dyDescent="0.25">
      <c r="B22" s="9" t="s">
        <v>18</v>
      </c>
      <c r="O22" s="35" t="s">
        <v>25</v>
      </c>
    </row>
    <row r="23" spans="1:15" x14ac:dyDescent="0.25">
      <c r="B23" s="9" t="s">
        <v>19</v>
      </c>
    </row>
    <row r="24" spans="1:15" x14ac:dyDescent="0.25">
      <c r="B24" s="9" t="s">
        <v>20</v>
      </c>
    </row>
    <row r="25" spans="1:15" x14ac:dyDescent="0.25">
      <c r="B25" s="9" t="s">
        <v>26</v>
      </c>
    </row>
  </sheetData>
  <sheetProtection algorithmName="SHA-512" hashValue="8caMgROWhkKq1iRrNrirrTCMvTRirWHBIISNxkrRthENwQXBEB9TmuVVn2482xZHUMvZ8Qdc0kxxBkqqhs0toQ==" saltValue="DLBo08czbGA5yGv27bu6hQ==" spinCount="100000" sheet="1" objects="1" scenarios="1"/>
  <mergeCells count="11">
    <mergeCell ref="A1:O1"/>
    <mergeCell ref="E16:E18"/>
    <mergeCell ref="E13:E15"/>
    <mergeCell ref="A8:A9"/>
    <mergeCell ref="B11:O11"/>
    <mergeCell ref="B12:C12"/>
    <mergeCell ref="L14:N15"/>
    <mergeCell ref="L12:N13"/>
    <mergeCell ref="F13:G15"/>
    <mergeCell ref="F16:G18"/>
    <mergeCell ref="A4:A6"/>
  </mergeCells>
  <hyperlinks>
    <hyperlink ref="O21" r:id="rId1" xr:uid="{7FCF4BAD-40D1-45DF-996D-E2BCF690EACD}"/>
  </hyperlinks>
  <pageMargins left="0.25" right="0.25" top="0.75" bottom="0.75" header="0.3" footer="0.3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Equation.3" shapeId="2049" r:id="rId5">
          <objectPr defaultSize="0" autoPict="0" r:id="rId6">
            <anchor moveWithCells="1">
              <from>
                <xdr:col>7</xdr:col>
                <xdr:colOff>304800</xdr:colOff>
                <xdr:row>12</xdr:row>
                <xdr:rowOff>9525</xdr:rowOff>
              </from>
              <to>
                <xdr:col>10</xdr:col>
                <xdr:colOff>123825</xdr:colOff>
                <xdr:row>14</xdr:row>
                <xdr:rowOff>171450</xdr:rowOff>
              </to>
            </anchor>
          </objectPr>
        </oleObject>
      </mc:Choice>
      <mc:Fallback>
        <oleObject progId="Equation.3" shapeId="2049" r:id="rId5"/>
      </mc:Fallback>
    </mc:AlternateContent>
    <mc:AlternateContent xmlns:mc="http://schemas.openxmlformats.org/markup-compatibility/2006">
      <mc:Choice Requires="x14">
        <oleObject progId="Equation.3" shapeId="2050" r:id="rId7">
          <objectPr defaultSize="0" autoPict="0" r:id="rId8">
            <anchor moveWithCells="1">
              <from>
                <xdr:col>7</xdr:col>
                <xdr:colOff>466725</xdr:colOff>
                <xdr:row>15</xdr:row>
                <xdr:rowOff>161925</xdr:rowOff>
              </from>
              <to>
                <xdr:col>9</xdr:col>
                <xdr:colOff>571500</xdr:colOff>
                <xdr:row>18</xdr:row>
                <xdr:rowOff>28575</xdr:rowOff>
              </to>
            </anchor>
          </objectPr>
        </oleObject>
      </mc:Choice>
      <mc:Fallback>
        <oleObject progId="Equation.3" shapeId="205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Fiore</dc:creator>
  <cp:lastModifiedBy>Rafael Fiore Gonçalves</cp:lastModifiedBy>
  <cp:lastPrinted>2016-11-03T14:03:58Z</cp:lastPrinted>
  <dcterms:created xsi:type="dcterms:W3CDTF">2012-11-08T19:02:43Z</dcterms:created>
  <dcterms:modified xsi:type="dcterms:W3CDTF">2019-08-26T16:45:00Z</dcterms:modified>
</cp:coreProperties>
</file>